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_FilterDatabase" localSheetId="1" hidden="1">Part1_1!$A$7:$S$7</definedName>
    <definedName name="_xlnm._FilterDatabase" localSheetId="2" hidden="1">Part1_2!$A$5:$M$16</definedName>
    <definedName name="_xlnm._FilterDatabase" localSheetId="3" hidden="1">Part2!$A$5:$G$31</definedName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3">Part2!$A$1:$G$31</definedName>
    <definedName name="_xlnm.Print_Area" localSheetId="0">Title!$A$1:$G$29</definedName>
  </definedNames>
  <calcPr calcId="162913"/>
</workbook>
</file>

<file path=xl/calcChain.xml><?xml version="1.0" encoding="utf-8"?>
<calcChain xmlns="http://schemas.openxmlformats.org/spreadsheetml/2006/main">
  <c r="D10" i="4" l="1"/>
  <c r="D9" i="4" s="1"/>
  <c r="F21" i="4" l="1"/>
  <c r="F20" i="4" s="1"/>
  <c r="E21" i="4"/>
  <c r="E20" i="4" s="1"/>
  <c r="D21" i="4"/>
  <c r="D20" i="4" s="1"/>
  <c r="D6" i="4" s="1"/>
  <c r="D31" i="4" s="1"/>
  <c r="F10" i="4"/>
  <c r="F9" i="4" s="1"/>
  <c r="F6" i="4" s="1"/>
  <c r="E10" i="4"/>
  <c r="E9" i="4" l="1"/>
  <c r="F31" i="4"/>
  <c r="E31" i="4" l="1"/>
  <c r="E6" i="4"/>
</calcChain>
</file>

<file path=xl/sharedStrings.xml><?xml version="1.0" encoding="utf-8"?>
<sst xmlns="http://schemas.openxmlformats.org/spreadsheetml/2006/main" count="552" uniqueCount="164">
  <si>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</si>
  <si>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</si>
  <si>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</si>
  <si>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</si>
  <si>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</si>
  <si>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</si>
  <si>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</si>
  <si>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</si>
  <si>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</si>
  <si>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</si>
  <si>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</si>
  <si>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</si>
  <si>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главный 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</si>
  <si>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</si>
  <si>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</si>
  <si>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</si>
  <si>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государственное бюджетное учреждение "Кашаровский детский дом-интернат для детей с серьезными нарушениями в интеллектуальном развитии"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</si>
  <si>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</si>
  <si>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</si>
  <si>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</si>
  <si>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</si>
  <si>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</si>
  <si>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</si>
  <si>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</si>
  <si>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</si>
  <si>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</si>
  <si>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</si>
  <si>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</si>
  <si>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</si>
  <si>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</si>
  <si>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</si>
  <si>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</si>
  <si>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</si>
  <si>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</si>
  <si>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</si>
  <si>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</si>
  <si>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</si>
  <si>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</si>
  <si>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</si>
  <si>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</si>
  <si>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</si>
  <si>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</si>
  <si>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</si>
  <si>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</si>
  <si>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</si>
  <si>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</si>
  <si>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</si>
  <si>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</si>
  <si>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</si>
  <si>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</si>
  <si>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</si>
  <si>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</si>
  <si>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</si>
  <si>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</si>
  <si>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</si>
  <si>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</si>
  <si>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</si>
  <si>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</si>
  <si>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</si>
  <si>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</si>
  <si>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</si>
  <si>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</si>
  <si>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</si>
  <si>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</si>
  <si>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</si>
  <si>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</si>
  <si>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</si>
  <si>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</si>
  <si>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</si>
  <si>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</si>
  <si>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</si>
  <si>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</si>
  <si>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</si>
  <si>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</si>
  <si>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</si>
  <si>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</si>
  <si>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</si>
  <si>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</si>
  <si>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</si>
  <si>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</si>
  <si>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</si>
  <si>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</si>
  <si>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</si>
  <si>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</si>
  <si>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</si>
  <si>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</si>
  <si>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</si>
  <si>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</si>
  <si>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</si>
  <si>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</si>
  <si>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</si>
  <si>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</si>
  <si>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</si>
  <si>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</si>
  <si>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</si>
  <si>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</si>
  <si>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</si>
  <si>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</si>
  <si>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</si>
  <si>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</si>
  <si>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</si>
  <si>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</si>
  <si>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</si>
  <si>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</si>
  <si>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</si>
  <si>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</si>
  <si>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</si>
  <si>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</si>
  <si>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</si>
  <si>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</si>
  <si>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</si>
  <si>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</si>
  <si>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</si>
  <si>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</si>
  <si>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</si>
  <si>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</si>
  <si>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</si>
  <si>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</si>
  <si>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</si>
  <si>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</si>
  <si>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</si>
  <si>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</si>
  <si>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</si>
  <si>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</si>
  <si>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В соответствии с планом проведения проверок, но не реже 1 раза в 3 года</t>
  </si>
  <si>
    <t>Камеральная проверка</t>
  </si>
  <si>
    <t>По мере необходимости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</si>
  <si>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</si>
  <si>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</si>
  <si>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</si>
  <si>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</si>
  <si>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</si>
  <si>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</si>
  <si>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</si>
  <si>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</si>
  <si>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государственного учреждения</t>
  </si>
  <si>
    <t>реорганизация государственного учреждения</t>
  </si>
  <si>
    <t>иные основания, предусмотренные нормативными правовыми актами Российской Федерации и Тверской области</t>
  </si>
  <si>
    <t>Предоставление социального обслуживания в полустационарной форме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</si>
  <si>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</si>
  <si>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</si>
  <si>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</si>
  <si>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</si>
  <si>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</si>
  <si>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</si>
  <si>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Кураева Инна Викторовна</t>
  </si>
  <si>
    <t>Литвякова Светлана Николавна</t>
  </si>
  <si>
    <t>«17»___января______2020_ г.</t>
  </si>
  <si>
    <t>на 2020 год и плановый период 2021-2022 годов</t>
  </si>
  <si>
    <t xml:space="preserve">280000000120003330522045001001000001007100101 </t>
  </si>
  <si>
    <t xml:space="preserve"> 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</si>
  <si>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 xml:space="preserve">280000000120003330522045001001200001003100101 </t>
  </si>
  <si>
    <t xml:space="preserve"> 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</si>
  <si>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</si>
  <si>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</si>
  <si>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</si>
  <si>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</si>
  <si>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</si>
  <si>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
государственных и муниципальных услуг, и работ 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</si>
  <si>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помощи)</t>
  </si>
  <si>
    <t>очередной финансовый 2020 год</t>
  </si>
  <si>
    <t>первый 2021 год планового периода</t>
  </si>
  <si>
    <t>второй 2022 год планового периода</t>
  </si>
  <si>
    <t xml:space="preserve">1 = 1.3 + 2.3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</si>
</sst>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&quot;р.&quot;_-;\-* #,##0.00&quot;р.&quot;_-;_-* &quot;-&quot;??&quot;р.&quot;_-;_-@_-"/>
    <numFmt numFmtId="164" formatCode="0.0000000000"/>
    <numFmt numFmtId="165" formatCode="#,##0.0000000000"/>
    <numFmt numFmtId="166" formatCode="#,##0.00_ ;\-#,##0.00\ "/>
  </numFmts>
  <fonts count="14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0" fontId="1" fillId="0" borderId="0"/>
  </cellStyleXfs>
  <cellXfs count="67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2" borderId="0" xfId="0" applyNumberFormat="1" applyFont="1" applyFill="1" applyAlignment="1">
      <alignment vertical="top" wrapText="1"/>
    </xf>
    <xf numFmtId="44" fontId="0" fillId="2" borderId="0" xfId="0" applyNumberFormat="1" applyFont="1" applyFill="1" applyAlignment="1">
      <alignment vertical="top" wrapText="1"/>
    </xf>
    <xf numFmtId="0" fontId="5" fillId="2" borderId="3" xfId="0" applyNumberFormat="1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6" fillId="2" borderId="3" xfId="0" applyNumberFormat="1" applyFont="1" applyFill="1" applyBorder="1" applyAlignment="1">
      <alignment vertical="top" wrapText="1"/>
    </xf>
    <xf numFmtId="4" fontId="6" fillId="2" borderId="3" xfId="0" applyNumberFormat="1" applyFont="1" applyFill="1" applyBorder="1" applyAlignment="1">
      <alignment vertical="top" wrapText="1"/>
    </xf>
    <xf numFmtId="2" fontId="6" fillId="2" borderId="3" xfId="0" applyNumberFormat="1" applyFont="1" applyFill="1" applyBorder="1" applyAlignment="1">
      <alignment horizontal="center" vertical="top" wrapText="1"/>
    </xf>
    <xf numFmtId="165" fontId="9" fillId="2" borderId="5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center" vertical="top" wrapText="1"/>
    </xf>
    <xf numFmtId="166" fontId="0" fillId="2" borderId="0" xfId="0" applyNumberFormat="1" applyFont="1" applyFill="1" applyAlignment="1">
      <alignment vertical="top" wrapText="1"/>
    </xf>
    <xf numFmtId="0" fontId="9" fillId="2" borderId="3" xfId="0" applyNumberFormat="1" applyFont="1" applyFill="1" applyBorder="1" applyAlignment="1">
      <alignment vertical="center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vertical="top" wrapText="1"/>
    </xf>
    <xf numFmtId="4" fontId="9" fillId="2" borderId="3" xfId="0" applyNumberFormat="1" applyFont="1" applyFill="1" applyBorder="1" applyAlignment="1">
      <alignment vertical="top" wrapText="1"/>
    </xf>
    <xf numFmtId="164" fontId="9" fillId="2" borderId="3" xfId="0" applyNumberFormat="1" applyFont="1" applyFill="1" applyBorder="1" applyAlignment="1">
      <alignment vertical="top" wrapText="1"/>
    </xf>
    <xf numFmtId="0" fontId="10" fillId="2" borderId="3" xfId="0" applyNumberFormat="1" applyFont="1" applyFill="1" applyBorder="1" applyAlignment="1">
      <alignment horizontal="center" vertical="center" wrapText="1"/>
    </xf>
    <xf numFmtId="49" fontId="10" fillId="2" borderId="4" xfId="0" quotePrefix="1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0" quotePrefix="1" applyNumberFormat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vertical="top" wrapText="1"/>
    </xf>
    <xf numFmtId="4" fontId="8" fillId="2" borderId="3" xfId="0" applyNumberFormat="1" applyFont="1" applyFill="1" applyBorder="1" applyAlignment="1">
      <alignment vertical="top" wrapText="1"/>
    </xf>
    <xf numFmtId="0" fontId="11" fillId="0" borderId="5" xfId="1" applyFont="1" applyBorder="1" applyAlignment="1">
      <alignment horizontal="center" vertical="center" textRotation="90" wrapText="1"/>
    </xf>
    <xf numFmtId="0" fontId="11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13" fillId="0" borderId="0" xfId="0" applyNumberFormat="1" applyFont="1" applyFill="1" applyAlignment="1">
      <alignment horizontal="left" wrapText="1"/>
    </xf>
    <xf numFmtId="0" fontId="8" fillId="0" borderId="0" xfId="0" applyNumberFormat="1" applyFont="1" applyFill="1" applyAlignment="1">
      <alignment horizontal="right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5" fillId="2" borderId="3" xfId="0" quotePrefix="1" applyNumberFormat="1" applyFont="1" applyFill="1" applyBorder="1" applyAlignment="1">
      <alignment vertical="top" wrapText="1"/>
    </xf>
    <xf numFmtId="2" fontId="0" fillId="2" borderId="0" xfId="0" applyNumberFormat="1" applyFont="1" applyFill="1" applyAlignment="1">
      <alignment vertical="top" wrapText="1"/>
    </xf>
    <xf numFmtId="44" fontId="0" fillId="2" borderId="0" xfId="0" applyNumberFormat="1" applyFont="1" applyFill="1" applyBorder="1" applyAlignment="1">
      <alignment vertical="top" wrapText="1"/>
    </xf>
    <xf numFmtId="4" fontId="12" fillId="2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11" fillId="0" borderId="6" xfId="1" applyFont="1" applyBorder="1" applyAlignment="1">
      <alignment horizontal="center" vertical="center" textRotation="90" wrapText="1"/>
    </xf>
    <xf numFmtId="0" fontId="11" fillId="0" borderId="11" xfId="1" applyFont="1" applyBorder="1" applyAlignment="1">
      <alignment horizontal="center" vertical="center" textRotation="90" wrapText="1"/>
    </xf>
    <xf numFmtId="0" fontId="11" fillId="0" borderId="3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11" fillId="0" borderId="10" xfId="1" applyFont="1" applyBorder="1" applyAlignment="1">
      <alignment horizontal="center" vertical="center" textRotation="90" wrapText="1"/>
    </xf>
    <xf numFmtId="0" fontId="11" fillId="0" borderId="7" xfId="1" applyFont="1" applyBorder="1" applyAlignment="1">
      <alignment horizontal="center" vertical="center" textRotation="90" wrapText="1"/>
    </xf>
    <xf numFmtId="0" fontId="11" fillId="0" borderId="8" xfId="1" applyFont="1" applyBorder="1" applyAlignment="1">
      <alignment horizontal="center" vertical="center" textRotation="90" wrapText="1"/>
    </xf>
    <xf numFmtId="0" fontId="11" fillId="0" borderId="9" xfId="1" applyFont="1" applyBorder="1" applyAlignment="1">
      <alignment horizontal="center" vertical="center" textRotation="90" wrapText="1"/>
    </xf>
    <xf numFmtId="0" fontId="11" fillId="0" borderId="5" xfId="1" applyFont="1" applyBorder="1" applyAlignment="1">
      <alignment horizontal="center" vertical="center" textRotation="90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horizontal="center" vertical="center" textRotation="90" wrapText="1"/>
    </xf>
    <xf numFmtId="0" fontId="6" fillId="2" borderId="3" xfId="0" applyNumberFormat="1" applyFont="1" applyFill="1" applyBorder="1" applyAlignment="1">
      <alignment horizontal="center" vertical="top" wrapText="1"/>
    </xf>
    <xf numFmtId="0" fontId="6" fillId="2" borderId="12" xfId="0" applyNumberFormat="1" applyFont="1" applyFill="1" applyBorder="1" applyAlignment="1">
      <alignment horizontal="center" vertical="center" textRotation="90" wrapText="1"/>
    </xf>
    <xf numFmtId="0" fontId="6" fillId="2" borderId="3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2" zoomScaleNormal="100" workbookViewId="0">
      <selection activeCell="D36" sqref="D36"/>
    </sheetView>
  </sheetViews>
  <sheetFormatPr defaultRowHeight="12.75" x14ac:dyDescent="0.2"/>
  <cols>
    <col min="1" max="1" width="12" customWidth="1"/>
    <col min="2" max="2" width="57.83203125" customWidth="1"/>
    <col min="3" max="3" width="51.83203125" customWidth="1"/>
    <col min="4" max="4" width="31.66406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39" t="s">
        <v>1</v>
      </c>
      <c r="F2" s="39"/>
      <c r="G2" s="39"/>
    </row>
    <row r="3" spans="1:7" ht="17.25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40" t="s">
        <v>0</v>
      </c>
      <c r="F3" s="40" t="s">
        <v>0</v>
      </c>
      <c r="G3" s="40" t="s">
        <v>0</v>
      </c>
    </row>
    <row r="4" spans="1:7" ht="27.75" hidden="1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40" t="s">
        <v>0</v>
      </c>
      <c r="F4" s="40" t="s">
        <v>0</v>
      </c>
      <c r="G4" s="40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41" t="s">
        <v>2</v>
      </c>
      <c r="F5" s="41"/>
      <c r="G5" s="41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41" t="s">
        <v>3</v>
      </c>
      <c r="F6" s="41"/>
      <c r="G6" s="41"/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42" t="s">
        <v>4</v>
      </c>
      <c r="F7" s="42"/>
      <c r="G7" s="42"/>
    </row>
    <row r="8" spans="1:7" ht="30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43" t="s">
        <v>5</v>
      </c>
      <c r="F8" s="43"/>
      <c r="G8" s="43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2" t="s">
        <v>147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42" t="s">
        <v>9</v>
      </c>
      <c r="F13" s="42"/>
      <c r="G13" s="42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43" t="s">
        <v>10</v>
      </c>
      <c r="F14" s="43"/>
      <c r="G14" s="43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1" t="s">
        <v>145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11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2" t="s">
        <v>147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42" t="s">
        <v>12</v>
      </c>
      <c r="F19" s="42"/>
      <c r="G19" s="42"/>
    </row>
    <row r="20" spans="1:7" ht="29.2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43" t="s">
        <v>13</v>
      </c>
      <c r="F20" s="43"/>
      <c r="G20" s="43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3" t="s">
        <v>146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14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2" t="s">
        <v>147</v>
      </c>
    </row>
    <row r="25" spans="1:7" ht="109.5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40" t="s">
        <v>15</v>
      </c>
      <c r="B26" s="40"/>
      <c r="C26" s="40"/>
      <c r="D26" s="40"/>
      <c r="E26" s="40"/>
      <c r="F26" s="40"/>
      <c r="G26" s="40"/>
    </row>
    <row r="27" spans="1:7" ht="12.75" customHeight="1" x14ac:dyDescent="0.2">
      <c r="A27" s="42" t="s">
        <v>16</v>
      </c>
      <c r="B27" s="42"/>
      <c r="C27" s="42"/>
      <c r="D27" s="42"/>
      <c r="E27" s="42"/>
      <c r="F27" s="42"/>
      <c r="G27" s="42"/>
    </row>
    <row r="28" spans="1:7" ht="12.75" customHeight="1" x14ac:dyDescent="0.2">
      <c r="A28" s="44" t="s">
        <v>17</v>
      </c>
      <c r="B28" s="44"/>
      <c r="C28" s="44"/>
      <c r="D28" s="44"/>
      <c r="E28" s="44"/>
      <c r="F28" s="44"/>
      <c r="G28" s="44"/>
    </row>
    <row r="29" spans="1:7" ht="18" customHeight="1" x14ac:dyDescent="0.2">
      <c r="A29" s="45" t="s">
        <v>148</v>
      </c>
      <c r="B29" s="42"/>
      <c r="C29" s="42"/>
      <c r="D29" s="42"/>
      <c r="E29" s="42"/>
      <c r="F29" s="42"/>
      <c r="G29" s="42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5748031496062992" right="0.15748031496062992" top="0.74803149606299213" bottom="0.74803149606299213" header="0.31496062992125984" footer="0.31496062992125984"/>
  <pageSetup paperSize="9" scale="66" fitToHeight="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opLeftCell="A9" zoomScale="75" zoomScaleNormal="75" workbookViewId="0">
      <selection activeCell="A9" sqref="A9"/>
    </sheetView>
  </sheetViews>
  <sheetFormatPr defaultRowHeight="12.75" x14ac:dyDescent="0.2"/>
  <cols>
    <col min="1" max="1" width="24" style="9" customWidth="1"/>
    <col min="2" max="2" width="22.6640625" style="9" customWidth="1"/>
    <col min="3" max="3" width="20.5" style="9" customWidth="1"/>
    <col min="4" max="4" width="23.1640625" style="9" customWidth="1"/>
    <col min="5" max="5" width="25.33203125" style="9" customWidth="1"/>
    <col min="6" max="8" width="15" style="9" customWidth="1"/>
    <col min="9" max="9" width="14.83203125" style="9" customWidth="1"/>
    <col min="10" max="11" width="9.83203125" style="9" customWidth="1"/>
    <col min="12" max="15" width="9" style="9" customWidth="1"/>
    <col min="16" max="17" width="9.1640625" style="9" customWidth="1"/>
    <col min="18" max="18" width="9.5" style="9" customWidth="1"/>
    <col min="19" max="19" width="21.1640625" style="9" customWidth="1"/>
  </cols>
  <sheetData>
    <row r="1" spans="1:19" x14ac:dyDescent="0.2">
      <c r="A1" s="8" t="s">
        <v>0</v>
      </c>
    </row>
    <row r="2" spans="1:19" ht="31.35" customHeight="1" x14ac:dyDescent="0.2">
      <c r="A2" s="49" t="s">
        <v>18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33.950000000000003" customHeight="1" x14ac:dyDescent="0.2">
      <c r="A3" s="50" t="s">
        <v>19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66.95" customHeight="1" x14ac:dyDescent="0.2">
      <c r="A4" s="46" t="s">
        <v>139</v>
      </c>
      <c r="B4" s="46" t="s">
        <v>140</v>
      </c>
      <c r="C4" s="46" t="s">
        <v>141</v>
      </c>
      <c r="D4" s="52" t="s">
        <v>142</v>
      </c>
      <c r="E4" s="53"/>
      <c r="F4" s="54"/>
      <c r="G4" s="52" t="s">
        <v>143</v>
      </c>
      <c r="H4" s="54"/>
      <c r="I4" s="55" t="s">
        <v>144</v>
      </c>
      <c r="J4" s="55"/>
      <c r="K4" s="48" t="s">
        <v>23</v>
      </c>
      <c r="L4" s="48"/>
      <c r="M4" s="48"/>
      <c r="N4" s="48"/>
      <c r="O4" s="48"/>
      <c r="P4" s="48"/>
      <c r="Q4" s="48" t="s">
        <v>24</v>
      </c>
      <c r="R4" s="48"/>
      <c r="S4" s="48"/>
    </row>
    <row r="5" spans="1:19" ht="49.7" customHeight="1" x14ac:dyDescent="0.2">
      <c r="A5" s="51"/>
      <c r="B5" s="51"/>
      <c r="C5" s="51"/>
      <c r="D5" s="46" t="s">
        <v>25</v>
      </c>
      <c r="E5" s="46" t="s">
        <v>26</v>
      </c>
      <c r="F5" s="46" t="s">
        <v>27</v>
      </c>
      <c r="G5" s="46" t="s">
        <v>28</v>
      </c>
      <c r="H5" s="46" t="s">
        <v>29</v>
      </c>
      <c r="I5" s="55"/>
      <c r="J5" s="55"/>
      <c r="K5" s="48" t="s">
        <v>153</v>
      </c>
      <c r="L5" s="48"/>
      <c r="M5" s="48" t="s">
        <v>154</v>
      </c>
      <c r="N5" s="48"/>
      <c r="O5" s="48" t="s">
        <v>155</v>
      </c>
      <c r="P5" s="48"/>
      <c r="Q5" s="48" t="s">
        <v>0</v>
      </c>
      <c r="R5" s="48" t="s">
        <v>0</v>
      </c>
      <c r="S5" s="48" t="s">
        <v>0</v>
      </c>
    </row>
    <row r="6" spans="1:19" ht="118.5" customHeight="1" x14ac:dyDescent="0.2">
      <c r="A6" s="47"/>
      <c r="B6" s="47"/>
      <c r="C6" s="47"/>
      <c r="D6" s="47"/>
      <c r="E6" s="47"/>
      <c r="F6" s="47"/>
      <c r="G6" s="47"/>
      <c r="H6" s="47"/>
      <c r="I6" s="29" t="s">
        <v>30</v>
      </c>
      <c r="J6" s="29" t="s">
        <v>31</v>
      </c>
      <c r="K6" s="30" t="s">
        <v>32</v>
      </c>
      <c r="L6" s="30" t="s">
        <v>33</v>
      </c>
      <c r="M6" s="30" t="s">
        <v>32</v>
      </c>
      <c r="N6" s="30" t="s">
        <v>33</v>
      </c>
      <c r="O6" s="30" t="s">
        <v>32</v>
      </c>
      <c r="P6" s="30" t="s">
        <v>33</v>
      </c>
      <c r="Q6" s="30" t="s">
        <v>34</v>
      </c>
      <c r="R6" s="30" t="s">
        <v>35</v>
      </c>
      <c r="S6" s="30" t="s">
        <v>36</v>
      </c>
    </row>
    <row r="7" spans="1:19" ht="20.100000000000001" customHeight="1" x14ac:dyDescent="0.2">
      <c r="A7" s="17" t="s">
        <v>37</v>
      </c>
      <c r="B7" s="17" t="s">
        <v>38</v>
      </c>
      <c r="C7" s="17" t="s">
        <v>39</v>
      </c>
      <c r="D7" s="17" t="s">
        <v>40</v>
      </c>
      <c r="E7" s="17" t="s">
        <v>41</v>
      </c>
      <c r="F7" s="17" t="s">
        <v>42</v>
      </c>
      <c r="G7" s="17" t="s">
        <v>43</v>
      </c>
      <c r="H7" s="17" t="s">
        <v>44</v>
      </c>
      <c r="I7" s="17" t="s">
        <v>45</v>
      </c>
      <c r="J7" s="17" t="s">
        <v>46</v>
      </c>
      <c r="K7" s="17" t="s">
        <v>47</v>
      </c>
      <c r="L7" s="17" t="s">
        <v>48</v>
      </c>
      <c r="M7" s="17" t="s">
        <v>49</v>
      </c>
      <c r="N7" s="17" t="s">
        <v>50</v>
      </c>
      <c r="O7" s="17" t="s">
        <v>51</v>
      </c>
      <c r="P7" s="17" t="s">
        <v>52</v>
      </c>
      <c r="Q7" s="17" t="s">
        <v>53</v>
      </c>
      <c r="R7" s="17" t="s">
        <v>54</v>
      </c>
      <c r="S7" s="17" t="s">
        <v>55</v>
      </c>
    </row>
    <row r="8" spans="1:19" ht="231" customHeight="1" x14ac:dyDescent="0.2">
      <c r="A8" s="35" t="s">
        <v>149</v>
      </c>
      <c r="B8" s="10" t="s">
        <v>56</v>
      </c>
      <c r="C8" s="10" t="s">
        <v>57</v>
      </c>
      <c r="D8" s="10" t="s">
        <v>150</v>
      </c>
      <c r="E8" s="10" t="s">
        <v>57</v>
      </c>
      <c r="F8" s="10" t="s">
        <v>0</v>
      </c>
      <c r="G8" s="10" t="s">
        <v>58</v>
      </c>
      <c r="H8" s="10" t="s">
        <v>0</v>
      </c>
      <c r="I8" s="10" t="s">
        <v>59</v>
      </c>
      <c r="J8" s="10" t="s">
        <v>60</v>
      </c>
      <c r="K8" s="11">
        <v>95</v>
      </c>
      <c r="L8" s="11"/>
      <c r="M8" s="11">
        <v>95</v>
      </c>
      <c r="N8" s="11"/>
      <c r="O8" s="11">
        <v>95</v>
      </c>
      <c r="P8" s="11" t="s">
        <v>0</v>
      </c>
      <c r="Q8" s="12" t="s">
        <v>0</v>
      </c>
      <c r="R8" s="12" t="s">
        <v>0</v>
      </c>
      <c r="S8" s="12" t="s">
        <v>0</v>
      </c>
    </row>
    <row r="9" spans="1:19" ht="228.75" customHeight="1" x14ac:dyDescent="0.2">
      <c r="A9" s="35" t="s">
        <v>151</v>
      </c>
      <c r="B9" s="10" t="s">
        <v>56</v>
      </c>
      <c r="C9" s="10" t="s">
        <v>152</v>
      </c>
      <c r="D9" s="10" t="s">
        <v>150</v>
      </c>
      <c r="E9" s="10" t="s">
        <v>61</v>
      </c>
      <c r="F9" s="10" t="s">
        <v>0</v>
      </c>
      <c r="G9" s="10" t="s">
        <v>58</v>
      </c>
      <c r="H9" s="10" t="s">
        <v>0</v>
      </c>
      <c r="I9" s="10" t="s">
        <v>59</v>
      </c>
      <c r="J9" s="10" t="s">
        <v>60</v>
      </c>
      <c r="K9" s="11">
        <v>25</v>
      </c>
      <c r="L9" s="11"/>
      <c r="M9" s="11">
        <v>25</v>
      </c>
      <c r="N9" s="11"/>
      <c r="O9" s="11">
        <v>25</v>
      </c>
      <c r="P9" s="11" t="s">
        <v>0</v>
      </c>
      <c r="Q9" s="12" t="s">
        <v>0</v>
      </c>
      <c r="R9" s="12" t="s">
        <v>0</v>
      </c>
      <c r="S9" s="12" t="s">
        <v>0</v>
      </c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39370080000000002" right="0.39370080000000002" top="0.39370080000000002" bottom="0.58740159999999997" header="0.3" footer="0.3"/>
  <pageSetup paperSize="9" scale="55" fitToHeight="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opLeftCell="D1" zoomScale="118" zoomScaleNormal="118" workbookViewId="0">
      <selection activeCell="H15" sqref="H15"/>
    </sheetView>
  </sheetViews>
  <sheetFormatPr defaultRowHeight="12.75" x14ac:dyDescent="0.2"/>
  <cols>
    <col min="1" max="1" width="24.33203125" customWidth="1"/>
    <col min="2" max="2" width="22.5" customWidth="1"/>
    <col min="3" max="3" width="24.83203125" customWidth="1"/>
    <col min="4" max="4" width="31.83203125" customWidth="1"/>
    <col min="5" max="7" width="15" customWidth="1"/>
    <col min="8" max="8" width="32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31.15" customHeight="1" x14ac:dyDescent="0.2">
      <c r="A2" s="50" t="s">
        <v>62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95.65" customHeight="1" x14ac:dyDescent="0.2">
      <c r="A3" s="62" t="s">
        <v>158</v>
      </c>
      <c r="B3" s="63" t="s">
        <v>20</v>
      </c>
      <c r="C3" s="63" t="s">
        <v>21</v>
      </c>
      <c r="D3" s="63"/>
      <c r="E3" s="63"/>
      <c r="F3" s="63" t="s">
        <v>22</v>
      </c>
      <c r="G3" s="63"/>
      <c r="H3" s="63" t="s">
        <v>63</v>
      </c>
      <c r="I3" s="63"/>
      <c r="J3" s="63" t="s">
        <v>64</v>
      </c>
      <c r="K3" s="63"/>
      <c r="L3" s="63"/>
      <c r="M3" s="63" t="s">
        <v>65</v>
      </c>
    </row>
    <row r="4" spans="1:13" ht="145.5" customHeight="1" x14ac:dyDescent="0.2">
      <c r="A4" s="64" t="s">
        <v>0</v>
      </c>
      <c r="B4" s="63" t="s">
        <v>0</v>
      </c>
      <c r="C4" s="65" t="s">
        <v>25</v>
      </c>
      <c r="D4" s="65" t="s">
        <v>26</v>
      </c>
      <c r="E4" s="65" t="s">
        <v>27</v>
      </c>
      <c r="F4" s="65" t="s">
        <v>28</v>
      </c>
      <c r="G4" s="65" t="s">
        <v>29</v>
      </c>
      <c r="H4" s="65" t="s">
        <v>30</v>
      </c>
      <c r="I4" s="65" t="s">
        <v>31</v>
      </c>
      <c r="J4" s="66" t="s">
        <v>156</v>
      </c>
      <c r="K4" s="66" t="s">
        <v>154</v>
      </c>
      <c r="L4" s="66" t="s">
        <v>157</v>
      </c>
      <c r="M4" s="63" t="s">
        <v>0</v>
      </c>
    </row>
    <row r="5" spans="1:13" ht="225" x14ac:dyDescent="0.2">
      <c r="A5" s="35" t="s">
        <v>149</v>
      </c>
      <c r="B5" s="13" t="s">
        <v>56</v>
      </c>
      <c r="C5" s="10" t="s">
        <v>150</v>
      </c>
      <c r="D5" s="10" t="s">
        <v>57</v>
      </c>
      <c r="E5" s="13" t="s">
        <v>0</v>
      </c>
      <c r="F5" s="13" t="s">
        <v>58</v>
      </c>
      <c r="G5" s="13" t="s">
        <v>0</v>
      </c>
      <c r="H5" s="13" t="s">
        <v>66</v>
      </c>
      <c r="I5" s="13" t="s">
        <v>67</v>
      </c>
      <c r="J5" s="14">
        <v>100</v>
      </c>
      <c r="K5" s="14">
        <v>100</v>
      </c>
      <c r="L5" s="14">
        <v>100</v>
      </c>
      <c r="M5" s="15">
        <v>5</v>
      </c>
    </row>
    <row r="6" spans="1:13" ht="222" customHeight="1" x14ac:dyDescent="0.2">
      <c r="A6" s="35" t="s">
        <v>149</v>
      </c>
      <c r="B6" s="13" t="s">
        <v>56</v>
      </c>
      <c r="C6" s="10" t="s">
        <v>150</v>
      </c>
      <c r="D6" s="10" t="s">
        <v>57</v>
      </c>
      <c r="E6" s="13" t="s">
        <v>0</v>
      </c>
      <c r="F6" s="13" t="s">
        <v>58</v>
      </c>
      <c r="G6" s="13" t="s">
        <v>0</v>
      </c>
      <c r="H6" s="10" t="s">
        <v>68</v>
      </c>
      <c r="I6" s="13" t="s">
        <v>67</v>
      </c>
      <c r="J6" s="14">
        <v>0</v>
      </c>
      <c r="K6" s="14">
        <v>0</v>
      </c>
      <c r="L6" s="14">
        <v>0</v>
      </c>
      <c r="M6" s="15">
        <v>5</v>
      </c>
    </row>
    <row r="7" spans="1:13" ht="220.5" customHeight="1" x14ac:dyDescent="0.2">
      <c r="A7" s="35" t="s">
        <v>149</v>
      </c>
      <c r="B7" s="13" t="s">
        <v>56</v>
      </c>
      <c r="C7" s="10" t="s">
        <v>150</v>
      </c>
      <c r="D7" s="10" t="s">
        <v>57</v>
      </c>
      <c r="E7" s="13" t="s">
        <v>0</v>
      </c>
      <c r="F7" s="13" t="s">
        <v>58</v>
      </c>
      <c r="G7" s="13" t="s">
        <v>0</v>
      </c>
      <c r="H7" s="10" t="s">
        <v>70</v>
      </c>
      <c r="I7" s="13" t="s">
        <v>67</v>
      </c>
      <c r="J7" s="14">
        <v>100</v>
      </c>
      <c r="K7" s="14">
        <v>100</v>
      </c>
      <c r="L7" s="14">
        <v>100</v>
      </c>
      <c r="M7" s="15">
        <v>5</v>
      </c>
    </row>
    <row r="8" spans="1:13" ht="225" x14ac:dyDescent="0.2">
      <c r="A8" s="35" t="s">
        <v>149</v>
      </c>
      <c r="B8" s="13" t="s">
        <v>56</v>
      </c>
      <c r="C8" s="10" t="s">
        <v>150</v>
      </c>
      <c r="D8" s="10" t="s">
        <v>57</v>
      </c>
      <c r="E8" s="13" t="s">
        <v>0</v>
      </c>
      <c r="F8" s="13" t="s">
        <v>58</v>
      </c>
      <c r="G8" s="13" t="s">
        <v>0</v>
      </c>
      <c r="H8" s="10" t="s">
        <v>71</v>
      </c>
      <c r="I8" s="13" t="s">
        <v>67</v>
      </c>
      <c r="J8" s="14">
        <v>100</v>
      </c>
      <c r="K8" s="14">
        <v>100</v>
      </c>
      <c r="L8" s="14">
        <v>100</v>
      </c>
      <c r="M8" s="15">
        <v>5</v>
      </c>
    </row>
    <row r="9" spans="1:13" ht="108.75" customHeight="1" x14ac:dyDescent="0.2">
      <c r="A9" s="35" t="s">
        <v>149</v>
      </c>
      <c r="B9" s="13" t="s">
        <v>56</v>
      </c>
      <c r="C9" s="10" t="s">
        <v>150</v>
      </c>
      <c r="D9" s="10" t="s">
        <v>57</v>
      </c>
      <c r="E9" s="13" t="s">
        <v>0</v>
      </c>
      <c r="F9" s="13" t="s">
        <v>58</v>
      </c>
      <c r="G9" s="13" t="s">
        <v>0</v>
      </c>
      <c r="H9" s="10" t="s">
        <v>69</v>
      </c>
      <c r="I9" s="13" t="s">
        <v>67</v>
      </c>
      <c r="J9" s="14">
        <v>100</v>
      </c>
      <c r="K9" s="14">
        <v>100</v>
      </c>
      <c r="L9" s="14">
        <v>100</v>
      </c>
      <c r="M9" s="15">
        <v>5</v>
      </c>
    </row>
    <row r="10" spans="1:13" ht="368.25" customHeight="1" x14ac:dyDescent="0.2">
      <c r="A10" s="35" t="s">
        <v>149</v>
      </c>
      <c r="B10" s="13" t="s">
        <v>56</v>
      </c>
      <c r="C10" s="10" t="s">
        <v>150</v>
      </c>
      <c r="D10" s="10" t="s">
        <v>57</v>
      </c>
      <c r="E10" s="13" t="s">
        <v>0</v>
      </c>
      <c r="F10" s="13" t="s">
        <v>58</v>
      </c>
      <c r="G10" s="13" t="s">
        <v>0</v>
      </c>
      <c r="H10" s="10" t="s">
        <v>159</v>
      </c>
      <c r="I10" s="13" t="s">
        <v>67</v>
      </c>
      <c r="J10" s="14">
        <v>100</v>
      </c>
      <c r="K10" s="14">
        <v>100</v>
      </c>
      <c r="L10" s="14">
        <v>100</v>
      </c>
      <c r="M10" s="15">
        <v>5</v>
      </c>
    </row>
    <row r="11" spans="1:13" ht="225" x14ac:dyDescent="0.2">
      <c r="A11" s="35" t="s">
        <v>151</v>
      </c>
      <c r="B11" s="10" t="s">
        <v>56</v>
      </c>
      <c r="C11" s="10" t="s">
        <v>150</v>
      </c>
      <c r="D11" s="10" t="s">
        <v>61</v>
      </c>
      <c r="E11" s="13" t="s">
        <v>0</v>
      </c>
      <c r="F11" s="13" t="s">
        <v>58</v>
      </c>
      <c r="G11" s="13" t="s">
        <v>0</v>
      </c>
      <c r="H11" s="13" t="s">
        <v>66</v>
      </c>
      <c r="I11" s="13" t="s">
        <v>67</v>
      </c>
      <c r="J11" s="14">
        <v>100</v>
      </c>
      <c r="K11" s="14">
        <v>100</v>
      </c>
      <c r="L11" s="14">
        <v>100</v>
      </c>
      <c r="M11" s="15">
        <v>5</v>
      </c>
    </row>
    <row r="12" spans="1:13" ht="219.75" customHeight="1" x14ac:dyDescent="0.2">
      <c r="A12" s="35" t="s">
        <v>151</v>
      </c>
      <c r="B12" s="10" t="s">
        <v>56</v>
      </c>
      <c r="C12" s="10" t="s">
        <v>150</v>
      </c>
      <c r="D12" s="10" t="s">
        <v>61</v>
      </c>
      <c r="E12" s="13" t="s">
        <v>0</v>
      </c>
      <c r="F12" s="13" t="s">
        <v>58</v>
      </c>
      <c r="G12" s="13" t="s">
        <v>0</v>
      </c>
      <c r="H12" s="10" t="s">
        <v>68</v>
      </c>
      <c r="I12" s="13" t="s">
        <v>67</v>
      </c>
      <c r="J12" s="14">
        <v>0</v>
      </c>
      <c r="K12" s="14">
        <v>0</v>
      </c>
      <c r="L12" s="14">
        <v>0</v>
      </c>
      <c r="M12" s="15">
        <v>5</v>
      </c>
    </row>
    <row r="13" spans="1:13" ht="225" x14ac:dyDescent="0.2">
      <c r="A13" s="35" t="s">
        <v>151</v>
      </c>
      <c r="B13" s="10" t="s">
        <v>56</v>
      </c>
      <c r="C13" s="10" t="s">
        <v>150</v>
      </c>
      <c r="D13" s="10" t="s">
        <v>61</v>
      </c>
      <c r="E13" s="13" t="s">
        <v>0</v>
      </c>
      <c r="F13" s="13" t="s">
        <v>58</v>
      </c>
      <c r="G13" s="13" t="s">
        <v>0</v>
      </c>
      <c r="H13" s="10" t="s">
        <v>70</v>
      </c>
      <c r="I13" s="13" t="s">
        <v>67</v>
      </c>
      <c r="J13" s="14">
        <v>100</v>
      </c>
      <c r="K13" s="14">
        <v>100</v>
      </c>
      <c r="L13" s="14">
        <v>100</v>
      </c>
      <c r="M13" s="15">
        <v>5</v>
      </c>
    </row>
    <row r="14" spans="1:13" ht="225" x14ac:dyDescent="0.2">
      <c r="A14" s="35" t="s">
        <v>151</v>
      </c>
      <c r="B14" s="10" t="s">
        <v>56</v>
      </c>
      <c r="C14" s="10" t="s">
        <v>150</v>
      </c>
      <c r="D14" s="10" t="s">
        <v>61</v>
      </c>
      <c r="E14" s="13" t="s">
        <v>0</v>
      </c>
      <c r="F14" s="13" t="s">
        <v>58</v>
      </c>
      <c r="G14" s="13" t="s">
        <v>0</v>
      </c>
      <c r="H14" s="10" t="s">
        <v>71</v>
      </c>
      <c r="I14" s="13" t="s">
        <v>67</v>
      </c>
      <c r="J14" s="14">
        <v>100</v>
      </c>
      <c r="K14" s="14">
        <v>100</v>
      </c>
      <c r="L14" s="14">
        <v>100</v>
      </c>
      <c r="M14" s="15">
        <v>5</v>
      </c>
    </row>
    <row r="15" spans="1:13" ht="225" x14ac:dyDescent="0.2">
      <c r="A15" s="35" t="s">
        <v>151</v>
      </c>
      <c r="B15" s="10" t="s">
        <v>56</v>
      </c>
      <c r="C15" s="10" t="s">
        <v>150</v>
      </c>
      <c r="D15" s="10" t="s">
        <v>61</v>
      </c>
      <c r="E15" s="13" t="s">
        <v>0</v>
      </c>
      <c r="F15" s="13" t="s">
        <v>58</v>
      </c>
      <c r="G15" s="13" t="s">
        <v>0</v>
      </c>
      <c r="H15" s="10" t="s">
        <v>69</v>
      </c>
      <c r="I15" s="13" t="s">
        <v>67</v>
      </c>
      <c r="J15" s="14">
        <v>100</v>
      </c>
      <c r="K15" s="14">
        <v>100</v>
      </c>
      <c r="L15" s="14">
        <v>100</v>
      </c>
      <c r="M15" s="15">
        <v>5</v>
      </c>
    </row>
    <row r="16" spans="1:13" ht="368.25" customHeight="1" x14ac:dyDescent="0.2">
      <c r="A16" s="35" t="s">
        <v>151</v>
      </c>
      <c r="B16" s="10" t="s">
        <v>56</v>
      </c>
      <c r="C16" s="10" t="s">
        <v>150</v>
      </c>
      <c r="D16" s="10" t="s">
        <v>61</v>
      </c>
      <c r="E16" s="13" t="s">
        <v>0</v>
      </c>
      <c r="F16" s="13" t="s">
        <v>58</v>
      </c>
      <c r="G16" s="13" t="s">
        <v>0</v>
      </c>
      <c r="H16" s="10" t="s">
        <v>159</v>
      </c>
      <c r="I16" s="13" t="s">
        <v>67</v>
      </c>
      <c r="J16" s="14">
        <v>100</v>
      </c>
      <c r="K16" s="14">
        <v>100</v>
      </c>
      <c r="L16" s="14">
        <v>100</v>
      </c>
      <c r="M16" s="15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39370080000000002" right="0.39370080000000002" top="0.39370080000000002" bottom="0.58740159999999997" header="0.3" footer="0.3"/>
  <pageSetup paperSize="8" scale="89" fitToHeight="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22" zoomScale="118" zoomScaleNormal="148" zoomScaleSheetLayoutView="118" workbookViewId="0">
      <selection activeCell="G3" sqref="G3:G4"/>
    </sheetView>
  </sheetViews>
  <sheetFormatPr defaultRowHeight="12.75" x14ac:dyDescent="0.2"/>
  <cols>
    <col min="1" max="1" width="12" style="9" customWidth="1"/>
    <col min="2" max="2" width="79.6640625" style="9" customWidth="1"/>
    <col min="3" max="3" width="13.1640625" style="9" customWidth="1"/>
    <col min="4" max="4" width="16.6640625" style="9" customWidth="1"/>
    <col min="5" max="5" width="19" style="9" customWidth="1"/>
    <col min="6" max="6" width="18.1640625" style="9" customWidth="1"/>
    <col min="7" max="7" width="15.6640625" style="9" customWidth="1"/>
    <col min="8" max="9" width="17.33203125" style="9" customWidth="1"/>
    <col min="10" max="10" width="20.5" style="9" customWidth="1"/>
    <col min="11" max="16384" width="9.33203125" style="9"/>
  </cols>
  <sheetData>
    <row r="1" spans="1:8" x14ac:dyDescent="0.2">
      <c r="A1" s="36" t="s">
        <v>0</v>
      </c>
    </row>
    <row r="2" spans="1:8" ht="34.700000000000003" customHeight="1" x14ac:dyDescent="0.2">
      <c r="A2" s="56" t="s">
        <v>72</v>
      </c>
      <c r="B2" s="56"/>
      <c r="C2" s="56"/>
      <c r="D2" s="56"/>
      <c r="E2" s="56"/>
      <c r="F2" s="56"/>
      <c r="G2" s="56"/>
    </row>
    <row r="3" spans="1:8" ht="29.85" customHeight="1" x14ac:dyDescent="0.2">
      <c r="A3" s="57" t="s">
        <v>73</v>
      </c>
      <c r="B3" s="57" t="s">
        <v>74</v>
      </c>
      <c r="C3" s="57" t="s">
        <v>31</v>
      </c>
      <c r="D3" s="57" t="s">
        <v>75</v>
      </c>
      <c r="E3" s="57"/>
      <c r="F3" s="57"/>
      <c r="G3" s="57" t="s">
        <v>76</v>
      </c>
    </row>
    <row r="4" spans="1:8" ht="53.65" customHeight="1" x14ac:dyDescent="0.2">
      <c r="A4" s="57" t="s">
        <v>0</v>
      </c>
      <c r="B4" s="57" t="s">
        <v>0</v>
      </c>
      <c r="C4" s="57" t="s">
        <v>0</v>
      </c>
      <c r="D4" s="34" t="s">
        <v>160</v>
      </c>
      <c r="E4" s="34" t="s">
        <v>161</v>
      </c>
      <c r="F4" s="34" t="s">
        <v>162</v>
      </c>
      <c r="G4" s="57" t="s">
        <v>0</v>
      </c>
    </row>
    <row r="5" spans="1:8" ht="18" customHeight="1" x14ac:dyDescent="0.2">
      <c r="A5" s="34" t="s">
        <v>37</v>
      </c>
      <c r="B5" s="34" t="s">
        <v>38</v>
      </c>
      <c r="C5" s="34" t="s">
        <v>39</v>
      </c>
      <c r="D5" s="34" t="s">
        <v>40</v>
      </c>
      <c r="E5" s="34" t="s">
        <v>41</v>
      </c>
      <c r="F5" s="34" t="s">
        <v>42</v>
      </c>
      <c r="G5" s="34" t="s">
        <v>43</v>
      </c>
    </row>
    <row r="6" spans="1:8" ht="12.75" customHeight="1" x14ac:dyDescent="0.2">
      <c r="A6" s="34" t="s">
        <v>37</v>
      </c>
      <c r="B6" s="27" t="s">
        <v>77</v>
      </c>
      <c r="C6" s="34" t="s">
        <v>78</v>
      </c>
      <c r="D6" s="28">
        <f>D9+D20</f>
        <v>83491050</v>
      </c>
      <c r="E6" s="28">
        <f t="shared" ref="E6:F6" si="0">E9+E20</f>
        <v>83491050</v>
      </c>
      <c r="F6" s="28">
        <f t="shared" si="0"/>
        <v>83491050</v>
      </c>
      <c r="G6" s="27" t="s">
        <v>163</v>
      </c>
      <c r="H6" s="18"/>
    </row>
    <row r="7" spans="1:8" ht="30.95" customHeight="1" x14ac:dyDescent="0.2">
      <c r="A7" s="24" t="s">
        <v>79</v>
      </c>
      <c r="B7" s="25" t="s">
        <v>149</v>
      </c>
      <c r="C7" s="19" t="s">
        <v>0</v>
      </c>
      <c r="D7" s="19" t="s">
        <v>0</v>
      </c>
      <c r="E7" s="19" t="s">
        <v>0</v>
      </c>
      <c r="F7" s="19" t="s">
        <v>0</v>
      </c>
      <c r="G7" s="19" t="s">
        <v>0</v>
      </c>
      <c r="H7" s="18"/>
    </row>
    <row r="8" spans="1:8" ht="14.45" customHeight="1" x14ac:dyDescent="0.2">
      <c r="A8" s="20" t="s">
        <v>80</v>
      </c>
      <c r="B8" s="21" t="s">
        <v>138</v>
      </c>
      <c r="C8" s="21" t="s">
        <v>0</v>
      </c>
      <c r="D8" s="21" t="s">
        <v>0</v>
      </c>
      <c r="E8" s="21" t="s">
        <v>0</v>
      </c>
      <c r="F8" s="21" t="s">
        <v>0</v>
      </c>
      <c r="G8" s="21" t="s">
        <v>0</v>
      </c>
      <c r="H8" s="18"/>
    </row>
    <row r="9" spans="1:8" ht="43.35" customHeight="1" x14ac:dyDescent="0.2">
      <c r="A9" s="20" t="s">
        <v>81</v>
      </c>
      <c r="B9" s="21" t="s">
        <v>82</v>
      </c>
      <c r="C9" s="20" t="s">
        <v>78</v>
      </c>
      <c r="D9" s="22">
        <f>D10*D15</f>
        <v>66097081.25</v>
      </c>
      <c r="E9" s="22">
        <f t="shared" ref="E9:F9" si="1">E10*E15</f>
        <v>66097081.25</v>
      </c>
      <c r="F9" s="22">
        <f t="shared" si="1"/>
        <v>66097081.25</v>
      </c>
      <c r="G9" s="21" t="s">
        <v>83</v>
      </c>
      <c r="H9" s="18"/>
    </row>
    <row r="10" spans="1:8" ht="43.35" customHeight="1" x14ac:dyDescent="0.2">
      <c r="A10" s="20" t="s">
        <v>84</v>
      </c>
      <c r="B10" s="21" t="s">
        <v>85</v>
      </c>
      <c r="C10" s="20" t="s">
        <v>78</v>
      </c>
      <c r="D10" s="22">
        <f>ROUND((D11*(D12/100*D13/100*D14/100)),2)</f>
        <v>695758.75</v>
      </c>
      <c r="E10" s="22">
        <f t="shared" ref="E10:F10" si="2">ROUND((E11*(E12/100*E13/100*E14/100)),2)</f>
        <v>695758.75</v>
      </c>
      <c r="F10" s="22">
        <f t="shared" si="2"/>
        <v>695758.75</v>
      </c>
      <c r="G10" s="21" t="s">
        <v>86</v>
      </c>
      <c r="H10" s="18"/>
    </row>
    <row r="11" spans="1:8" ht="12.75" customHeight="1" x14ac:dyDescent="0.2">
      <c r="A11" s="20" t="s">
        <v>87</v>
      </c>
      <c r="B11" s="21" t="s">
        <v>88</v>
      </c>
      <c r="C11" s="20" t="s">
        <v>78</v>
      </c>
      <c r="D11" s="22">
        <v>211074.97</v>
      </c>
      <c r="E11" s="22">
        <v>211074.97</v>
      </c>
      <c r="F11" s="22">
        <v>211074.97</v>
      </c>
      <c r="G11" s="21" t="s">
        <v>0</v>
      </c>
      <c r="H11" s="18"/>
    </row>
    <row r="12" spans="1:8" ht="12.75" customHeight="1" x14ac:dyDescent="0.2">
      <c r="A12" s="20" t="s">
        <v>89</v>
      </c>
      <c r="B12" s="21" t="s">
        <v>90</v>
      </c>
      <c r="C12" s="20" t="s">
        <v>91</v>
      </c>
      <c r="D12" s="16">
        <v>100</v>
      </c>
      <c r="E12" s="16">
        <v>100</v>
      </c>
      <c r="F12" s="16">
        <v>100</v>
      </c>
      <c r="G12" s="21" t="s">
        <v>0</v>
      </c>
      <c r="H12" s="18"/>
    </row>
    <row r="13" spans="1:8" ht="12.75" customHeight="1" x14ac:dyDescent="0.2">
      <c r="A13" s="20" t="s">
        <v>92</v>
      </c>
      <c r="B13" s="21" t="s">
        <v>93</v>
      </c>
      <c r="C13" s="20" t="s">
        <v>91</v>
      </c>
      <c r="D13" s="16">
        <v>434.72786076160003</v>
      </c>
      <c r="E13" s="16">
        <v>434.72786076160003</v>
      </c>
      <c r="F13" s="16">
        <v>434.72786076160003</v>
      </c>
      <c r="G13" s="21" t="s">
        <v>0</v>
      </c>
      <c r="H13" s="18"/>
    </row>
    <row r="14" spans="1:8" ht="12.75" customHeight="1" x14ac:dyDescent="0.2">
      <c r="A14" s="20" t="s">
        <v>94</v>
      </c>
      <c r="B14" s="21" t="s">
        <v>95</v>
      </c>
      <c r="C14" s="20" t="s">
        <v>91</v>
      </c>
      <c r="D14" s="16">
        <v>75.823611565099995</v>
      </c>
      <c r="E14" s="16">
        <v>75.823611565099995</v>
      </c>
      <c r="F14" s="16">
        <v>75.823611565099995</v>
      </c>
      <c r="G14" s="21" t="s">
        <v>0</v>
      </c>
      <c r="H14" s="18"/>
    </row>
    <row r="15" spans="1:8" ht="28.9" customHeight="1" x14ac:dyDescent="0.2">
      <c r="A15" s="20" t="s">
        <v>96</v>
      </c>
      <c r="B15" s="21" t="s">
        <v>97</v>
      </c>
      <c r="C15" s="20" t="s">
        <v>60</v>
      </c>
      <c r="D15" s="22">
        <v>95</v>
      </c>
      <c r="E15" s="22">
        <v>95</v>
      </c>
      <c r="F15" s="22">
        <v>95</v>
      </c>
      <c r="G15" s="21" t="s">
        <v>0</v>
      </c>
      <c r="H15" s="18"/>
    </row>
    <row r="16" spans="1:8" ht="28.9" customHeight="1" x14ac:dyDescent="0.2">
      <c r="A16" s="20" t="s">
        <v>98</v>
      </c>
      <c r="B16" s="21" t="s">
        <v>99</v>
      </c>
      <c r="C16" s="20" t="s">
        <v>78</v>
      </c>
      <c r="D16" s="22" t="s">
        <v>0</v>
      </c>
      <c r="E16" s="22" t="s">
        <v>0</v>
      </c>
      <c r="F16" s="22" t="s">
        <v>0</v>
      </c>
      <c r="G16" s="21" t="s">
        <v>0</v>
      </c>
      <c r="H16" s="18"/>
    </row>
    <row r="17" spans="1:8" ht="28.9" customHeight="1" x14ac:dyDescent="0.2">
      <c r="A17" s="20" t="s">
        <v>100</v>
      </c>
      <c r="B17" s="21" t="s">
        <v>101</v>
      </c>
      <c r="C17" s="20" t="s">
        <v>60</v>
      </c>
      <c r="D17" s="22" t="s">
        <v>0</v>
      </c>
      <c r="E17" s="22" t="s">
        <v>0</v>
      </c>
      <c r="F17" s="22" t="s">
        <v>0</v>
      </c>
      <c r="G17" s="21" t="s">
        <v>0</v>
      </c>
      <c r="H17" s="18"/>
    </row>
    <row r="18" spans="1:8" ht="30.95" customHeight="1" x14ac:dyDescent="0.2">
      <c r="A18" s="24" t="s">
        <v>102</v>
      </c>
      <c r="B18" s="26" t="s">
        <v>151</v>
      </c>
      <c r="C18" s="19" t="s">
        <v>0</v>
      </c>
      <c r="D18" s="19" t="s">
        <v>0</v>
      </c>
      <c r="E18" s="19" t="s">
        <v>0</v>
      </c>
      <c r="F18" s="19" t="s">
        <v>0</v>
      </c>
      <c r="G18" s="19" t="s">
        <v>0</v>
      </c>
      <c r="H18" s="18"/>
    </row>
    <row r="19" spans="1:8" ht="14.45" customHeight="1" x14ac:dyDescent="0.2">
      <c r="A19" s="20" t="s">
        <v>103</v>
      </c>
      <c r="B19" s="21" t="s">
        <v>138</v>
      </c>
      <c r="C19" s="21" t="s">
        <v>0</v>
      </c>
      <c r="D19" s="21" t="s">
        <v>0</v>
      </c>
      <c r="E19" s="21" t="s">
        <v>0</v>
      </c>
      <c r="F19" s="21" t="s">
        <v>0</v>
      </c>
      <c r="G19" s="21" t="s">
        <v>0</v>
      </c>
      <c r="H19" s="18"/>
    </row>
    <row r="20" spans="1:8" ht="43.35" customHeight="1" x14ac:dyDescent="0.2">
      <c r="A20" s="20" t="s">
        <v>104</v>
      </c>
      <c r="B20" s="21" t="s">
        <v>82</v>
      </c>
      <c r="C20" s="20" t="s">
        <v>78</v>
      </c>
      <c r="D20" s="22">
        <f>D21*D26</f>
        <v>17393968.75</v>
      </c>
      <c r="E20" s="22">
        <f t="shared" ref="E20:F20" si="3">E21*E26</f>
        <v>17393968.75</v>
      </c>
      <c r="F20" s="22">
        <f t="shared" si="3"/>
        <v>17393968.75</v>
      </c>
      <c r="G20" s="21" t="s">
        <v>105</v>
      </c>
      <c r="H20" s="18"/>
    </row>
    <row r="21" spans="1:8" ht="43.35" customHeight="1" x14ac:dyDescent="0.2">
      <c r="A21" s="20" t="s">
        <v>106</v>
      </c>
      <c r="B21" s="21" t="s">
        <v>85</v>
      </c>
      <c r="C21" s="20" t="s">
        <v>78</v>
      </c>
      <c r="D21" s="22">
        <f>ROUND((D22*(D23/100*D24/100*D25/100)),2)</f>
        <v>695758.75</v>
      </c>
      <c r="E21" s="22">
        <f t="shared" ref="E21:F21" si="4">ROUND((E22*(E23/100*E24/100*E25/100)),2)</f>
        <v>695758.75</v>
      </c>
      <c r="F21" s="22">
        <f t="shared" si="4"/>
        <v>695758.75</v>
      </c>
      <c r="G21" s="21" t="s">
        <v>107</v>
      </c>
      <c r="H21" s="18"/>
    </row>
    <row r="22" spans="1:8" ht="12.75" customHeight="1" x14ac:dyDescent="0.2">
      <c r="A22" s="20" t="s">
        <v>108</v>
      </c>
      <c r="B22" s="21" t="s">
        <v>88</v>
      </c>
      <c r="C22" s="20" t="s">
        <v>78</v>
      </c>
      <c r="D22" s="22">
        <v>211074.97</v>
      </c>
      <c r="E22" s="22">
        <v>211074.97</v>
      </c>
      <c r="F22" s="22">
        <v>211074.97</v>
      </c>
      <c r="G22" s="21" t="s">
        <v>0</v>
      </c>
      <c r="H22" s="18"/>
    </row>
    <row r="23" spans="1:8" ht="12.75" customHeight="1" x14ac:dyDescent="0.2">
      <c r="A23" s="20" t="s">
        <v>109</v>
      </c>
      <c r="B23" s="21" t="s">
        <v>90</v>
      </c>
      <c r="C23" s="20" t="s">
        <v>91</v>
      </c>
      <c r="D23" s="16">
        <v>100</v>
      </c>
      <c r="E23" s="16">
        <v>100</v>
      </c>
      <c r="F23" s="16">
        <v>100</v>
      </c>
      <c r="G23" s="21" t="s">
        <v>0</v>
      </c>
      <c r="H23" s="18"/>
    </row>
    <row r="24" spans="1:8" ht="12.75" customHeight="1" x14ac:dyDescent="0.2">
      <c r="A24" s="20" t="s">
        <v>110</v>
      </c>
      <c r="B24" s="21" t="s">
        <v>93</v>
      </c>
      <c r="C24" s="20" t="s">
        <v>91</v>
      </c>
      <c r="D24" s="16">
        <v>434.72786076160003</v>
      </c>
      <c r="E24" s="16">
        <v>434.72786076160003</v>
      </c>
      <c r="F24" s="16">
        <v>434.72786076160003</v>
      </c>
      <c r="G24" s="21" t="s">
        <v>0</v>
      </c>
      <c r="H24" s="18"/>
    </row>
    <row r="25" spans="1:8" ht="12.75" customHeight="1" x14ac:dyDescent="0.2">
      <c r="A25" s="20" t="s">
        <v>111</v>
      </c>
      <c r="B25" s="21" t="s">
        <v>95</v>
      </c>
      <c r="C25" s="20" t="s">
        <v>91</v>
      </c>
      <c r="D25" s="16">
        <v>75.823611565099995</v>
      </c>
      <c r="E25" s="16">
        <v>75.823611565099995</v>
      </c>
      <c r="F25" s="16">
        <v>75.823611565099995</v>
      </c>
      <c r="G25" s="21" t="s">
        <v>0</v>
      </c>
      <c r="H25" s="18"/>
    </row>
    <row r="26" spans="1:8" ht="28.9" customHeight="1" x14ac:dyDescent="0.2">
      <c r="A26" s="20" t="s">
        <v>112</v>
      </c>
      <c r="B26" s="21" t="s">
        <v>97</v>
      </c>
      <c r="C26" s="20" t="s">
        <v>60</v>
      </c>
      <c r="D26" s="22">
        <v>25</v>
      </c>
      <c r="E26" s="22">
        <v>25</v>
      </c>
      <c r="F26" s="22">
        <v>25</v>
      </c>
      <c r="G26" s="21" t="s">
        <v>0</v>
      </c>
      <c r="H26" s="18"/>
    </row>
    <row r="27" spans="1:8" ht="28.9" customHeight="1" x14ac:dyDescent="0.2">
      <c r="A27" s="20" t="s">
        <v>113</v>
      </c>
      <c r="B27" s="21" t="s">
        <v>99</v>
      </c>
      <c r="C27" s="20" t="s">
        <v>78</v>
      </c>
      <c r="D27" s="22" t="s">
        <v>0</v>
      </c>
      <c r="E27" s="22" t="s">
        <v>0</v>
      </c>
      <c r="F27" s="22" t="s">
        <v>0</v>
      </c>
      <c r="G27" s="21" t="s">
        <v>0</v>
      </c>
      <c r="H27" s="18"/>
    </row>
    <row r="28" spans="1:8" ht="28.9" customHeight="1" x14ac:dyDescent="0.2">
      <c r="A28" s="20" t="s">
        <v>114</v>
      </c>
      <c r="B28" s="21" t="s">
        <v>101</v>
      </c>
      <c r="C28" s="20" t="s">
        <v>60</v>
      </c>
      <c r="D28" s="22" t="s">
        <v>0</v>
      </c>
      <c r="E28" s="22" t="s">
        <v>0</v>
      </c>
      <c r="F28" s="22" t="s">
        <v>0</v>
      </c>
      <c r="G28" s="21" t="s">
        <v>0</v>
      </c>
      <c r="H28" s="18"/>
    </row>
    <row r="29" spans="1:8" ht="25.5" x14ac:dyDescent="0.2">
      <c r="A29" s="20" t="s">
        <v>38</v>
      </c>
      <c r="B29" s="21" t="s">
        <v>115</v>
      </c>
      <c r="C29" s="20" t="s">
        <v>78</v>
      </c>
      <c r="D29" s="22">
        <v>8819560</v>
      </c>
      <c r="E29" s="22">
        <v>8819560</v>
      </c>
      <c r="F29" s="22">
        <v>8819560</v>
      </c>
      <c r="G29" s="21" t="s">
        <v>0</v>
      </c>
      <c r="H29" s="18"/>
    </row>
    <row r="30" spans="1:8" x14ac:dyDescent="0.2">
      <c r="A30" s="20" t="s">
        <v>39</v>
      </c>
      <c r="B30" s="21" t="s">
        <v>116</v>
      </c>
      <c r="C30" s="20" t="s">
        <v>91</v>
      </c>
      <c r="D30" s="23">
        <v>100</v>
      </c>
      <c r="E30" s="23">
        <v>100</v>
      </c>
      <c r="F30" s="23">
        <v>100</v>
      </c>
      <c r="G30" s="21" t="s">
        <v>0</v>
      </c>
      <c r="H30" s="18"/>
    </row>
    <row r="31" spans="1:8" x14ac:dyDescent="0.2">
      <c r="A31" s="20" t="s">
        <v>40</v>
      </c>
      <c r="B31" s="21" t="s">
        <v>117</v>
      </c>
      <c r="C31" s="20" t="s">
        <v>78</v>
      </c>
      <c r="D31" s="22">
        <f>D29+D6</f>
        <v>92310610</v>
      </c>
      <c r="E31" s="22">
        <f>E29+E6</f>
        <v>92310610</v>
      </c>
      <c r="F31" s="22">
        <f>F29+F6</f>
        <v>92310610</v>
      </c>
      <c r="G31" s="21" t="s">
        <v>118</v>
      </c>
      <c r="H31" s="18"/>
    </row>
    <row r="32" spans="1:8" x14ac:dyDescent="0.2">
      <c r="H32" s="18"/>
    </row>
    <row r="33" spans="4:4" x14ac:dyDescent="0.2">
      <c r="D33" s="37"/>
    </row>
    <row r="34" spans="4:4" x14ac:dyDescent="0.2">
      <c r="D34" s="37"/>
    </row>
    <row r="35" spans="4:4" x14ac:dyDescent="0.2">
      <c r="D35" s="37"/>
    </row>
    <row r="36" spans="4:4" x14ac:dyDescent="0.2">
      <c r="D36" s="38"/>
    </row>
    <row r="37" spans="4:4" x14ac:dyDescent="0.2">
      <c r="D37" s="37"/>
    </row>
    <row r="38" spans="4:4" x14ac:dyDescent="0.2">
      <c r="D38" s="37"/>
    </row>
  </sheetData>
  <mergeCells count="6">
    <mergeCell ref="A2:G2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8" fitToHeight="0" orientation="landscape" r:id="rId1"/>
  <headerFooter>
    <oddFooter>&amp;C&amp;P из &amp;N</oddFooter>
  </headerFooter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opLeftCell="A3" workbookViewId="0">
      <selection activeCell="B29" sqref="B29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58" t="s">
        <v>119</v>
      </c>
      <c r="B2" s="58"/>
      <c r="C2" s="58"/>
    </row>
    <row r="3" spans="1:3" ht="11.45" customHeight="1" x14ac:dyDescent="0.2">
      <c r="A3" s="40" t="s">
        <v>0</v>
      </c>
      <c r="B3" s="40"/>
      <c r="C3" s="40"/>
    </row>
    <row r="4" spans="1:3" ht="21.6" customHeight="1" x14ac:dyDescent="0.2">
      <c r="A4" s="40" t="s">
        <v>120</v>
      </c>
      <c r="B4" s="40"/>
      <c r="C4" s="40"/>
    </row>
    <row r="5" spans="1:3" ht="21.6" customHeight="1" x14ac:dyDescent="0.2">
      <c r="A5" s="6" t="s">
        <v>73</v>
      </c>
      <c r="B5" s="6" t="s">
        <v>121</v>
      </c>
      <c r="C5" s="6" t="s">
        <v>122</v>
      </c>
    </row>
    <row r="6" spans="1:3" ht="28.9" customHeight="1" x14ac:dyDescent="0.2">
      <c r="A6" s="6" t="s">
        <v>37</v>
      </c>
      <c r="B6" s="7" t="s">
        <v>123</v>
      </c>
      <c r="C6" s="7" t="s">
        <v>124</v>
      </c>
    </row>
    <row r="7" spans="1:3" ht="12.75" customHeight="1" x14ac:dyDescent="0.2">
      <c r="A7" s="6" t="s">
        <v>38</v>
      </c>
      <c r="B7" s="7" t="s">
        <v>125</v>
      </c>
      <c r="C7" s="7" t="s">
        <v>126</v>
      </c>
    </row>
    <row r="8" spans="1:3" ht="11.45" customHeight="1" x14ac:dyDescent="0.2">
      <c r="A8" s="40" t="s">
        <v>0</v>
      </c>
      <c r="B8" s="40"/>
      <c r="C8" s="40"/>
    </row>
    <row r="9" spans="1:3" ht="21.6" customHeight="1" x14ac:dyDescent="0.2">
      <c r="A9" s="59" t="s">
        <v>127</v>
      </c>
      <c r="B9" s="59"/>
      <c r="C9" s="59"/>
    </row>
    <row r="10" spans="1:3" ht="12.75" customHeight="1" x14ac:dyDescent="0.2">
      <c r="A10" s="6" t="s">
        <v>37</v>
      </c>
      <c r="B10" s="61" t="s">
        <v>128</v>
      </c>
      <c r="C10" s="61"/>
    </row>
    <row r="11" spans="1:3" ht="12.75" customHeight="1" x14ac:dyDescent="0.2">
      <c r="A11" s="6" t="s">
        <v>38</v>
      </c>
      <c r="B11" s="61" t="s">
        <v>129</v>
      </c>
      <c r="C11" s="61"/>
    </row>
    <row r="12" spans="1:3" ht="11.45" customHeight="1" x14ac:dyDescent="0.2">
      <c r="A12" s="40" t="s">
        <v>0</v>
      </c>
      <c r="B12" s="40"/>
      <c r="C12" s="40"/>
    </row>
    <row r="13" spans="1:3" ht="21.6" customHeight="1" x14ac:dyDescent="0.2">
      <c r="A13" s="59" t="s">
        <v>130</v>
      </c>
      <c r="B13" s="59"/>
      <c r="C13" s="59"/>
    </row>
    <row r="14" spans="1:3" ht="12.75" customHeight="1" x14ac:dyDescent="0.2">
      <c r="A14" s="6" t="s">
        <v>37</v>
      </c>
      <c r="B14" s="61" t="s">
        <v>131</v>
      </c>
      <c r="C14" s="61"/>
    </row>
    <row r="15" spans="1:3" ht="11.45" customHeight="1" x14ac:dyDescent="0.2">
      <c r="A15" s="40" t="s">
        <v>0</v>
      </c>
      <c r="B15" s="40"/>
      <c r="C15" s="40"/>
    </row>
    <row r="16" spans="1:3" ht="29.45" customHeight="1" x14ac:dyDescent="0.2">
      <c r="A16" s="58" t="s">
        <v>132</v>
      </c>
      <c r="B16" s="58"/>
      <c r="C16" s="58"/>
    </row>
    <row r="17" spans="1:3" ht="10.35" customHeight="1" x14ac:dyDescent="0.2">
      <c r="A17" s="60" t="s">
        <v>0</v>
      </c>
      <c r="B17" s="60"/>
      <c r="C17" s="60"/>
    </row>
    <row r="18" spans="1:3" ht="28.9" customHeight="1" x14ac:dyDescent="0.2">
      <c r="A18" s="6" t="s">
        <v>73</v>
      </c>
      <c r="B18" s="6" t="s">
        <v>133</v>
      </c>
      <c r="C18" s="6" t="s">
        <v>134</v>
      </c>
    </row>
    <row r="19" spans="1:3" ht="12.75" customHeight="1" x14ac:dyDescent="0.2">
      <c r="A19" s="6" t="s">
        <v>37</v>
      </c>
      <c r="B19" s="7" t="s">
        <v>135</v>
      </c>
      <c r="C19" s="7" t="s">
        <v>0</v>
      </c>
    </row>
    <row r="20" spans="1:3" ht="12.75" customHeight="1" x14ac:dyDescent="0.2">
      <c r="A20" s="6" t="s">
        <v>38</v>
      </c>
      <c r="B20" s="7" t="s">
        <v>136</v>
      </c>
      <c r="C20" s="7" t="s">
        <v>0</v>
      </c>
    </row>
    <row r="21" spans="1:3" ht="28.9" customHeight="1" x14ac:dyDescent="0.2">
      <c r="A21" s="6" t="s">
        <v>39</v>
      </c>
      <c r="B21" s="7" t="s">
        <v>137</v>
      </c>
      <c r="C21" s="7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39370080000000002" right="0.39370080000000002" top="0.39370080000000002" bottom="0.58740159999999997" header="0.3" footer="0.3"/>
  <pageSetup paperSize="8" fitToHeight="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  <vt:lpstr>Title!Область_печати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2020-02-19T09:40:07Z</dcterms:modified>
</cp:coreProperties>
</file>